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1" l="1"/>
  <c r="H47" i="1"/>
  <c r="H28" i="1"/>
  <c r="H57" i="1"/>
  <c r="H24" i="1" l="1"/>
  <c r="H22" i="1"/>
  <c r="H36" i="1" l="1"/>
  <c r="H32" i="1"/>
  <c r="H18" i="1" l="1"/>
  <c r="H31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<sst xmlns="http://schemas.openxmlformats.org/spreadsheetml/2006/main" count="62" uniqueCount="35">
  <si>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</si>
  <si>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</si>
  <si>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</si>
  <si>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</si>
  <si>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</si>
  <si>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</si>
  <si>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</si>
  <si>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</si>
  <si>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</si>
  <si>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</si>
  <si>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</si>
  <si>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</si>
  <si>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</si>
  <si>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</si>
  <si>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</si>
  <si>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</si>
  <si>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</si>
  <si>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</si>
  <si>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</si>
  <si>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</si>
  <si>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</si>
  <si>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</si>
  <si>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</si>
  <si>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</si>
  <si>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</si>
  <si>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</si>
  <si>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</si>
  <si>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</si>
  <si>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</si>
  <si>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29.11.2023 </t>
  </si>
  <si>
    <t>Primljena i neutrošena participacija od 29.11.2023</t>
  </si>
  <si>
    <t xml:space="preserve">Dana 29.11.2023.godine Dom zdravlja Požarevac je izvršio plaćanje prema dobavljačima: </t>
  </si>
  <si>
    <t>Ivić Instalacije</t>
  </si>
  <si>
    <t>5/23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</si>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</sst>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0" fillId="0" borderId="1" xfId="1" applyFont="1" applyBorder="1"/>
    <xf numFmtId="49" fontId="10" fillId="0" borderId="1" xfId="1" applyNumberFormat="1" applyFont="1" applyBorder="1"/>
    <xf numFmtId="167" fontId="9" fillId="0" borderId="1" xfId="0" applyNumberFormat="1" applyFont="1" applyBorder="1"/>
    <xf numFmtId="167" fontId="10" fillId="0" borderId="1" xfId="1" applyNumberFormat="1" applyFont="1" applyFill="1" applyBorder="1"/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34" zoomScaleNormal="100" workbookViewId="0">
      <selection activeCell="C67" sqref="C6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29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5" t="s">
        <v>4</v>
      </c>
      <c r="C11" s="46"/>
      <c r="D11" s="46"/>
      <c r="E11" s="46"/>
      <c r="F11" s="47"/>
      <c r="G11" s="26" t="s">
        <v>5</v>
      </c>
      <c r="H11" s="26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6">
        <v>45259</v>
      </c>
      <c r="H12" s="12">
        <v>3382555.37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2" t="s">
        <v>8</v>
      </c>
      <c r="C13" s="42"/>
      <c r="D13" s="42"/>
      <c r="E13" s="42"/>
      <c r="F13" s="42"/>
      <c r="G13" s="17">
        <v>45259</v>
      </c>
      <c r="H13" s="1">
        <f>H14+H29-H37-H50</f>
        <v>3344704.0600000015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8">
        <v>45259</v>
      </c>
      <c r="H14" s="2">
        <f>SUM(H15:H28)</f>
        <v>3101731.7800000012</v>
      </c>
      <c r="I14" s="11"/>
      <c r="J14" s="9"/>
      <c r="K14" s="24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9"/>
      <c r="H15" s="10">
        <v>0</v>
      </c>
      <c r="I15" s="27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9"/>
      <c r="H16" s="10">
        <v>0</v>
      </c>
      <c r="I16" s="27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9"/>
      <c r="H17" s="10">
        <v>0</v>
      </c>
      <c r="I17" s="27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+6480-9449.88</f>
        <v>2813842.4200000009</v>
      </c>
      <c r="I18" s="27"/>
      <c r="J18" s="9"/>
      <c r="K18" s="6"/>
      <c r="L18" s="6"/>
    </row>
    <row r="19" spans="2:13" x14ac:dyDescent="0.25">
      <c r="B19" s="29" t="s">
        <v>14</v>
      </c>
      <c r="C19" s="30"/>
      <c r="D19" s="30"/>
      <c r="E19" s="30"/>
      <c r="F19" s="31"/>
      <c r="G19" s="19"/>
      <c r="H19" s="8">
        <v>0</v>
      </c>
      <c r="I19" s="27"/>
      <c r="J19" s="9"/>
      <c r="K19" s="6"/>
      <c r="L19" s="6"/>
    </row>
    <row r="20" spans="2:13" x14ac:dyDescent="0.25">
      <c r="B20" s="29" t="s">
        <v>15</v>
      </c>
      <c r="C20" s="30"/>
      <c r="D20" s="30"/>
      <c r="E20" s="30"/>
      <c r="F20" s="31"/>
      <c r="G20" s="19"/>
      <c r="H20" s="8">
        <v>0</v>
      </c>
      <c r="I20" s="27"/>
      <c r="J20" s="9"/>
    </row>
    <row r="21" spans="2:13" x14ac:dyDescent="0.25">
      <c r="B21" s="29" t="s">
        <v>16</v>
      </c>
      <c r="C21" s="30"/>
      <c r="D21" s="30"/>
      <c r="E21" s="30"/>
      <c r="F21" s="31"/>
      <c r="G21" s="19"/>
      <c r="H21" s="8">
        <v>0</v>
      </c>
      <c r="I21" s="27"/>
      <c r="J21" s="9"/>
    </row>
    <row r="22" spans="2:13" x14ac:dyDescent="0.25">
      <c r="B22" s="29" t="s">
        <v>17</v>
      </c>
      <c r="C22" s="30"/>
      <c r="D22" s="30"/>
      <c r="E22" s="30"/>
      <c r="F22" s="31"/>
      <c r="G22" s="19"/>
      <c r="H22" s="23">
        <f>124559.4-39047.4+627235.22-627235.22</f>
        <v>85512</v>
      </c>
      <c r="I22" s="27"/>
      <c r="J22" s="9"/>
      <c r="K22" s="6"/>
    </row>
    <row r="23" spans="2:13" x14ac:dyDescent="0.25">
      <c r="B23" s="29" t="s">
        <v>18</v>
      </c>
      <c r="C23" s="30"/>
      <c r="D23" s="30"/>
      <c r="E23" s="30"/>
      <c r="F23" s="31"/>
      <c r="G23" s="19"/>
      <c r="H23" s="8">
        <v>0</v>
      </c>
      <c r="I23" s="27"/>
      <c r="J23" s="9"/>
      <c r="K23" s="6"/>
    </row>
    <row r="24" spans="2:13" x14ac:dyDescent="0.25">
      <c r="B24" s="29" t="s">
        <v>19</v>
      </c>
      <c r="C24" s="30"/>
      <c r="D24" s="30"/>
      <c r="E24" s="30"/>
      <c r="F24" s="31"/>
      <c r="G24" s="19"/>
      <c r="H24" s="8">
        <f>1184208.39-216675.4-666678.09-163044.07</f>
        <v>137810.8299999999</v>
      </c>
      <c r="I24" s="27"/>
      <c r="J24" s="9"/>
      <c r="K24" s="9"/>
      <c r="L24" s="6"/>
      <c r="M24" s="6"/>
    </row>
    <row r="25" spans="2:13" x14ac:dyDescent="0.25">
      <c r="B25" s="29" t="s">
        <v>20</v>
      </c>
      <c r="C25" s="30"/>
      <c r="D25" s="30"/>
      <c r="E25" s="30"/>
      <c r="F25" s="31"/>
      <c r="G25" s="19"/>
      <c r="H25" s="8">
        <v>0</v>
      </c>
      <c r="I25" s="27"/>
      <c r="J25" s="9"/>
      <c r="K25" s="9"/>
      <c r="L25" s="6"/>
    </row>
    <row r="26" spans="2:13" x14ac:dyDescent="0.25">
      <c r="B26" s="29" t="s">
        <v>21</v>
      </c>
      <c r="C26" s="30"/>
      <c r="D26" s="30"/>
      <c r="E26" s="30"/>
      <c r="F26" s="31"/>
      <c r="G26" s="19"/>
      <c r="H26" s="8">
        <v>0</v>
      </c>
      <c r="I26" s="27"/>
      <c r="J26" s="9"/>
      <c r="K26" s="6"/>
    </row>
    <row r="27" spans="2:13" x14ac:dyDescent="0.25">
      <c r="B27" s="29" t="s">
        <v>22</v>
      </c>
      <c r="C27" s="30"/>
      <c r="D27" s="30"/>
      <c r="E27" s="30"/>
      <c r="F27" s="31"/>
      <c r="G27" s="19"/>
      <c r="H27" s="8">
        <v>0</v>
      </c>
      <c r="I27" s="27"/>
      <c r="J27" s="9"/>
      <c r="K27" s="6"/>
      <c r="L27" s="6"/>
    </row>
    <row r="28" spans="2:13" x14ac:dyDescent="0.25">
      <c r="B28" s="29" t="s">
        <v>30</v>
      </c>
      <c r="C28" s="30"/>
      <c r="D28" s="30"/>
      <c r="E28" s="30"/>
      <c r="F28" s="31"/>
      <c r="G28" s="19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+-54.02+10000+10950+3650+9250+6600-65480.15+7600+3150-129472.23+9450-2735.61+7450+5150-30947.64-104.31+11150+3550+5550+3250-13635.75+6150+3350-175.74+8150+11670+5600+4600-488.94+9750+3800-22767+9100+3100-3150.75+7100+7450</f>
        <v>64566.530000000173</v>
      </c>
      <c r="I28" s="27"/>
      <c r="J28" s="9"/>
      <c r="K28" s="6"/>
      <c r="L28" s="6"/>
    </row>
    <row r="29" spans="2:13" x14ac:dyDescent="0.25">
      <c r="B29" s="51" t="s">
        <v>23</v>
      </c>
      <c r="C29" s="52"/>
      <c r="D29" s="52"/>
      <c r="E29" s="52"/>
      <c r="F29" s="53"/>
      <c r="G29" s="18">
        <v>45259</v>
      </c>
      <c r="H29" s="2">
        <f>H30+H31+H32+H33+H35+H36+H34</f>
        <v>324992.89000000007</v>
      </c>
      <c r="I29" s="9"/>
      <c r="J29" s="9"/>
      <c r="K29" s="6"/>
    </row>
    <row r="30" spans="2:13" x14ac:dyDescent="0.25">
      <c r="B30" s="29" t="s">
        <v>10</v>
      </c>
      <c r="C30" s="30"/>
      <c r="D30" s="30"/>
      <c r="E30" s="30"/>
      <c r="F30" s="31"/>
      <c r="G30" s="20"/>
      <c r="H30" s="10">
        <v>0</v>
      </c>
      <c r="I30" s="9"/>
      <c r="J30" s="9"/>
      <c r="K30" s="6"/>
    </row>
    <row r="31" spans="2:13" x14ac:dyDescent="0.25">
      <c r="B31" s="29" t="s">
        <v>13</v>
      </c>
      <c r="C31" s="30"/>
      <c r="D31" s="30"/>
      <c r="E31" s="30"/>
      <c r="F31" s="31"/>
      <c r="G31" s="20"/>
      <c r="H31" s="8">
        <f>153083.33+203916.67-162122.33+178500-172692.33+178500-208923.94+178500-189703.97+178500-166964.81+178500-156432.19+178500-133344.43+178500-148827.33+178500-123603.55+178500-180558.75</f>
        <v>320326.37000000005</v>
      </c>
      <c r="I31" s="13"/>
      <c r="J31" s="9"/>
      <c r="K31" s="6"/>
    </row>
    <row r="32" spans="2:13" x14ac:dyDescent="0.25">
      <c r="B32" s="29" t="s">
        <v>19</v>
      </c>
      <c r="C32" s="30"/>
      <c r="D32" s="30"/>
      <c r="E32" s="30"/>
      <c r="F32" s="31"/>
      <c r="G32" s="20"/>
      <c r="H32" s="8">
        <f>36083.38-36083.38</f>
        <v>0</v>
      </c>
      <c r="I32" s="9"/>
      <c r="J32" s="9"/>
      <c r="K32" s="6"/>
      <c r="L32" s="6"/>
      <c r="M32" s="6"/>
    </row>
    <row r="33" spans="2:12" x14ac:dyDescent="0.25">
      <c r="B33" s="29" t="s">
        <v>21</v>
      </c>
      <c r="C33" s="30"/>
      <c r="D33" s="30"/>
      <c r="E33" s="30"/>
      <c r="F33" s="31"/>
      <c r="G33" s="20"/>
      <c r="H33" s="8">
        <v>0</v>
      </c>
      <c r="I33" s="9"/>
      <c r="J33" s="9"/>
    </row>
    <row r="34" spans="2:12" x14ac:dyDescent="0.25">
      <c r="B34" s="29" t="s">
        <v>11</v>
      </c>
      <c r="C34" s="30"/>
      <c r="D34" s="30"/>
      <c r="E34" s="30"/>
      <c r="F34" s="31"/>
      <c r="G34" s="20"/>
      <c r="H34" s="8">
        <v>0</v>
      </c>
      <c r="I34" s="9"/>
      <c r="J34" s="9"/>
    </row>
    <row r="35" spans="2:12" x14ac:dyDescent="0.25">
      <c r="B35" s="29" t="s">
        <v>22</v>
      </c>
      <c r="C35" s="30"/>
      <c r="D35" s="30"/>
      <c r="E35" s="30"/>
      <c r="F35" s="31"/>
      <c r="G35" s="20"/>
      <c r="H35" s="8">
        <v>0</v>
      </c>
      <c r="I35" s="9"/>
      <c r="J35" s="9"/>
    </row>
    <row r="36" spans="2:12" x14ac:dyDescent="0.25">
      <c r="B36" s="29" t="s">
        <v>30</v>
      </c>
      <c r="C36" s="30"/>
      <c r="D36" s="30"/>
      <c r="E36" s="30"/>
      <c r="F36" s="31"/>
      <c r="G36" s="20"/>
      <c r="H36" s="8">
        <f>7347-2680.48</f>
        <v>4666.5200000000004</v>
      </c>
      <c r="I36" s="9"/>
      <c r="J36" s="9"/>
    </row>
    <row r="37" spans="2:12" x14ac:dyDescent="0.25">
      <c r="B37" s="32" t="s">
        <v>24</v>
      </c>
      <c r="C37" s="33"/>
      <c r="D37" s="33"/>
      <c r="E37" s="33"/>
      <c r="F37" s="34"/>
      <c r="G37" s="21">
        <v>45259</v>
      </c>
      <c r="H37" s="3">
        <f>SUM(H38:H49)</f>
        <v>82020.61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9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9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9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9"/>
      <c r="H41" s="10">
        <v>0</v>
      </c>
      <c r="I41" s="9"/>
      <c r="J41" s="25"/>
      <c r="K41" s="6"/>
      <c r="L41" s="6"/>
    </row>
    <row r="42" spans="2:12" x14ac:dyDescent="0.25">
      <c r="B42" s="29" t="s">
        <v>14</v>
      </c>
      <c r="C42" s="30"/>
      <c r="D42" s="30"/>
      <c r="E42" s="30"/>
      <c r="F42" s="31"/>
      <c r="G42" s="19"/>
      <c r="H42" s="10">
        <v>0</v>
      </c>
      <c r="I42" s="9"/>
      <c r="J42" s="9"/>
      <c r="L42" s="6"/>
    </row>
    <row r="43" spans="2:12" x14ac:dyDescent="0.25">
      <c r="B43" s="29" t="s">
        <v>15</v>
      </c>
      <c r="C43" s="30"/>
      <c r="D43" s="30"/>
      <c r="E43" s="30"/>
      <c r="F43" s="31"/>
      <c r="G43" s="19"/>
      <c r="H43" s="8">
        <v>0</v>
      </c>
      <c r="I43" s="9"/>
      <c r="J43" s="9"/>
    </row>
    <row r="44" spans="2:12" x14ac:dyDescent="0.25">
      <c r="B44" s="29" t="s">
        <v>16</v>
      </c>
      <c r="C44" s="30"/>
      <c r="D44" s="30"/>
      <c r="E44" s="30"/>
      <c r="F44" s="31"/>
      <c r="G44" s="19"/>
      <c r="H44" s="8">
        <v>0</v>
      </c>
      <c r="I44" s="9"/>
      <c r="J44" s="9"/>
      <c r="L44" s="6"/>
    </row>
    <row r="45" spans="2:12" x14ac:dyDescent="0.25">
      <c r="B45" s="29" t="s">
        <v>17</v>
      </c>
      <c r="C45" s="30"/>
      <c r="D45" s="30"/>
      <c r="E45" s="30"/>
      <c r="F45" s="31"/>
      <c r="G45" s="19"/>
      <c r="H45" s="23">
        <v>0</v>
      </c>
      <c r="I45" s="9"/>
      <c r="J45" s="9"/>
    </row>
    <row r="46" spans="2:12" x14ac:dyDescent="0.25">
      <c r="B46" s="29" t="s">
        <v>18</v>
      </c>
      <c r="C46" s="30"/>
      <c r="D46" s="30"/>
      <c r="E46" s="30"/>
      <c r="F46" s="31"/>
      <c r="G46" s="19"/>
      <c r="H46" s="8">
        <v>0</v>
      </c>
      <c r="I46" s="9"/>
      <c r="J46" s="9"/>
    </row>
    <row r="47" spans="2:12" x14ac:dyDescent="0.25">
      <c r="B47" s="29" t="s">
        <v>19</v>
      </c>
      <c r="C47" s="30"/>
      <c r="D47" s="30"/>
      <c r="E47" s="30"/>
      <c r="F47" s="31"/>
      <c r="G47" s="19"/>
      <c r="H47" s="8">
        <f>3012+46000+21000+11910+92.61+6</f>
        <v>82020.61</v>
      </c>
      <c r="I47" s="9"/>
      <c r="J47" s="9"/>
    </row>
    <row r="48" spans="2:12" x14ac:dyDescent="0.25">
      <c r="B48" s="29" t="s">
        <v>21</v>
      </c>
      <c r="C48" s="30"/>
      <c r="D48" s="30"/>
      <c r="E48" s="30"/>
      <c r="F48" s="31"/>
      <c r="G48" s="19"/>
      <c r="H48" s="8">
        <v>0</v>
      </c>
      <c r="I48" s="9"/>
      <c r="J48" s="9"/>
    </row>
    <row r="49" spans="2:12" x14ac:dyDescent="0.25">
      <c r="B49" s="29" t="s">
        <v>22</v>
      </c>
      <c r="C49" s="30"/>
      <c r="D49" s="30"/>
      <c r="E49" s="30"/>
      <c r="F49" s="31"/>
      <c r="G49" s="19"/>
      <c r="H49" s="8">
        <v>0</v>
      </c>
      <c r="I49" s="9"/>
      <c r="J49" s="9"/>
      <c r="K49" s="6"/>
    </row>
    <row r="50" spans="2:12" x14ac:dyDescent="0.25">
      <c r="B50" s="32" t="s">
        <v>25</v>
      </c>
      <c r="C50" s="33"/>
      <c r="D50" s="33"/>
      <c r="E50" s="33"/>
      <c r="F50" s="34"/>
      <c r="G50" s="21">
        <v>45259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20"/>
      <c r="H51" s="10">
        <v>0</v>
      </c>
      <c r="I51" s="9"/>
      <c r="J51" s="9"/>
    </row>
    <row r="52" spans="2:12" x14ac:dyDescent="0.25">
      <c r="B52" s="29" t="s">
        <v>13</v>
      </c>
      <c r="C52" s="30"/>
      <c r="D52" s="30"/>
      <c r="E52" s="30"/>
      <c r="F52" s="31"/>
      <c r="G52" s="20"/>
      <c r="H52" s="10">
        <v>0</v>
      </c>
      <c r="I52" s="9"/>
      <c r="J52" s="25"/>
      <c r="K52" s="6"/>
    </row>
    <row r="53" spans="2:12" x14ac:dyDescent="0.25">
      <c r="B53" s="29" t="s">
        <v>19</v>
      </c>
      <c r="C53" s="30"/>
      <c r="D53" s="30"/>
      <c r="E53" s="30"/>
      <c r="F53" s="31"/>
      <c r="G53" s="20"/>
      <c r="H53" s="8">
        <v>0</v>
      </c>
      <c r="I53" s="9"/>
      <c r="J53" s="9"/>
    </row>
    <row r="54" spans="2:12" x14ac:dyDescent="0.25">
      <c r="B54" s="29" t="s">
        <v>21</v>
      </c>
      <c r="C54" s="30"/>
      <c r="D54" s="30"/>
      <c r="E54" s="30"/>
      <c r="F54" s="31"/>
      <c r="G54" s="20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20"/>
      <c r="H55" s="1">
        <v>0</v>
      </c>
      <c r="I55" s="9"/>
      <c r="J55" s="9"/>
    </row>
    <row r="56" spans="2:12" x14ac:dyDescent="0.25">
      <c r="B56" s="29" t="s">
        <v>22</v>
      </c>
      <c r="C56" s="30"/>
      <c r="D56" s="30"/>
      <c r="E56" s="30"/>
      <c r="F56" s="31"/>
      <c r="G56" s="20"/>
      <c r="H56" s="1">
        <v>0</v>
      </c>
      <c r="I56" s="9"/>
      <c r="J56" s="9"/>
    </row>
    <row r="57" spans="2:12" x14ac:dyDescent="0.25">
      <c r="B57" s="38" t="s">
        <v>26</v>
      </c>
      <c r="C57" s="39"/>
      <c r="D57" s="39"/>
      <c r="E57" s="39"/>
      <c r="F57" s="40"/>
      <c r="G57" s="22">
        <v>45259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+5940000-5940000</f>
        <v>37851.30999999959</v>
      </c>
      <c r="I57" s="9"/>
      <c r="K57" s="6"/>
      <c r="L57" s="6"/>
    </row>
    <row r="58" spans="2:12" x14ac:dyDescent="0.25">
      <c r="B58" s="29" t="s">
        <v>27</v>
      </c>
      <c r="C58" s="30"/>
      <c r="D58" s="30"/>
      <c r="E58" s="30"/>
      <c r="F58" s="31"/>
      <c r="G58" s="20"/>
      <c r="H58" s="1">
        <v>0</v>
      </c>
      <c r="I58" s="9"/>
      <c r="J58" s="9"/>
      <c r="L58" s="6"/>
    </row>
    <row r="59" spans="2:12" x14ac:dyDescent="0.25">
      <c r="B59" s="35" t="s">
        <v>28</v>
      </c>
      <c r="C59" s="36"/>
      <c r="D59" s="36"/>
      <c r="E59" s="36"/>
      <c r="F59" s="37"/>
      <c r="G59" s="20"/>
      <c r="H59" s="5">
        <f>H14+H29-H37-H50+H57-H58</f>
        <v>3382555.370000001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8" t="s">
        <v>31</v>
      </c>
      <c r="C61" s="28"/>
      <c r="D61" s="28"/>
      <c r="E61" s="14"/>
      <c r="F61" s="14"/>
      <c r="G61" s="7"/>
      <c r="H61" s="11"/>
      <c r="I61" s="9"/>
      <c r="J61" s="9"/>
      <c r="K61" s="6"/>
    </row>
    <row r="63" spans="2:12" x14ac:dyDescent="0.25">
      <c r="B63" s="54" t="s">
        <v>32</v>
      </c>
      <c r="C63" s="57">
        <v>46000</v>
      </c>
      <c r="D63" s="55" t="s">
        <v>33</v>
      </c>
    </row>
    <row r="64" spans="2:12" x14ac:dyDescent="0.25">
      <c r="B64" s="54" t="s">
        <v>32</v>
      </c>
      <c r="C64" s="57">
        <v>21000</v>
      </c>
      <c r="D64" s="55" t="s">
        <v>33</v>
      </c>
    </row>
    <row r="65" spans="2:3" x14ac:dyDescent="0.25">
      <c r="B65" s="58" t="s">
        <v>34</v>
      </c>
      <c r="C65" s="56">
        <f>SUM(C63:C64)</f>
        <v>67000</v>
      </c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2023-12-01T11:48:49Z</dcterms:modified>
  <cp:category/>
  <cp:contentStatus/>
</cp:coreProperties>
</file>